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ocha\Desktop\"/>
    </mc:Choice>
  </mc:AlternateContent>
  <bookViews>
    <workbookView xWindow="0" yWindow="0" windowWidth="20490" windowHeight="7755"/>
  </bookViews>
  <sheets>
    <sheet name="TesouroDireto vs. NovaPoupança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5" l="1"/>
  <c r="F29" i="5" s="1"/>
  <c r="C26" i="5" l="1"/>
  <c r="C30" i="5" s="1"/>
  <c r="C28" i="5" s="1"/>
  <c r="F27" i="5"/>
  <c r="C29" i="5"/>
  <c r="F28" i="5"/>
  <c r="D34" i="5" l="1"/>
</calcChain>
</file>

<file path=xl/sharedStrings.xml><?xml version="1.0" encoding="utf-8"?>
<sst xmlns="http://schemas.openxmlformats.org/spreadsheetml/2006/main" count="30" uniqueCount="28">
  <si>
    <t>Por quantos meses você pretende juntar dinheiro para esse objetivo?</t>
  </si>
  <si>
    <t>Rentabilidade bruta ao mês (%):</t>
  </si>
  <si>
    <t>Rendimento ao ano (%):</t>
  </si>
  <si>
    <t>Rendimento ao mês (%):</t>
  </si>
  <si>
    <t>Taxa referencial mensal (média estimada):</t>
  </si>
  <si>
    <t>Rendimento ao ano:</t>
  </si>
  <si>
    <t>Rendimento ao mês:</t>
  </si>
  <si>
    <t>2) Agora, compare quanto o seu dinheiro renderia na Poupança e, no mesmo período, em um título do Tesouro Direto:</t>
  </si>
  <si>
    <t>Rendimento (R$)*:</t>
  </si>
  <si>
    <t xml:space="preserve">Nova Poupança* </t>
  </si>
  <si>
    <t>Vamos começar sua simulação? Siga as orientações abaixo:</t>
  </si>
  <si>
    <t xml:space="preserve">     &lt;&lt; Digite aqui, somente números.</t>
  </si>
  <si>
    <t xml:space="preserve">     &lt;&lt; Digite aqui, soment números.</t>
  </si>
  <si>
    <t>Taxa de juros estimada:</t>
  </si>
  <si>
    <r>
      <t xml:space="preserve">Emitido pelo governo federal, o </t>
    </r>
    <r>
      <rPr>
        <b/>
        <sz val="16"/>
        <color rgb="FF01033D"/>
        <rFont val="Arial"/>
        <family val="2"/>
      </rPr>
      <t>Tesouro Direto</t>
    </r>
    <r>
      <rPr>
        <sz val="16"/>
        <color rgb="FF01033D"/>
        <rFont val="Arial"/>
        <family val="2"/>
      </rPr>
      <t xml:space="preserve"> é o tipo de investimento indicado para quem busca rendimento superior à poupança, valor mínimo de investimento baixo, possibilidade de resgate diária e a segurança do menor risco do mercado.</t>
    </r>
  </si>
  <si>
    <t>1) Digite quanto você pode guardar por mês, e por quanto tempo, para realizar sua viagem:</t>
  </si>
  <si>
    <t>Simulação considerando a meta da taxa básica de juros da economia, a Taxa Selic, no valor de &gt;&gt;&gt;&gt;&gt;&gt;&gt;&gt;&gt;</t>
  </si>
  <si>
    <t>&lt;&lt;&lt; Você pode atualizar o valor da Taxa Selic e acordo com o indicado no site do Banco Central.</t>
  </si>
  <si>
    <t>*Modelo de poupança utilizado quando a Taxa Selic está em um patamar igual ou inferior a 8,5%. Quando a Selic for superior a essa porcentagem, esta planilha não deve ser considerada para a comparação.</t>
  </si>
  <si>
    <t>Ao investir no Tesouro Direto seu rendimento será maior do que na Poupança em &gt;&gt;&gt;&gt;&gt;&gt;&gt;&gt;&gt;&gt;&gt;&gt;&gt;&gt;&gt;&gt;&gt;&gt;&gt;&gt;&gt;&gt;&gt;&gt;&gt;&gt;&gt;&gt;&gt;&gt;</t>
  </si>
  <si>
    <t>*Desconto de Imposto de Renda estimado: 22,5% sobre o rendimento, quando o investidor fica até 180 dias com o título. Caso permaneça mais tempo que isso, o desconto diminui.</t>
  </si>
  <si>
    <t xml:space="preserve">Gostou das vantagens do Tesouro Direto? Abra já sua conta na Rico e invista em títulos públicos com menos de R$ 100,00. 
	</t>
  </si>
  <si>
    <t>Clique e abra sua conta</t>
  </si>
  <si>
    <t>Tesouro Selic (LFT)</t>
  </si>
  <si>
    <r>
      <t xml:space="preserve">                     </t>
    </r>
    <r>
      <rPr>
        <b/>
        <sz val="26"/>
        <color theme="0"/>
        <rFont val="Arial"/>
        <family val="2"/>
      </rPr>
      <t xml:space="preserve"> Planilha de Comparação - Tesouro Direto Selic x Nova Poupança </t>
    </r>
  </si>
  <si>
    <t>Quanto você pode contribuir mensalmente para o seu objetivo?</t>
  </si>
  <si>
    <t>Possui uma quantia inicial guardada para o objetivo? Informe ao lado:</t>
  </si>
  <si>
    <r>
      <t xml:space="preserve">Quer realizar </t>
    </r>
    <r>
      <rPr>
        <b/>
        <sz val="16"/>
        <color rgb="FF01033D"/>
        <rFont val="Arial"/>
        <family val="2"/>
      </rPr>
      <t>aquela viagem</t>
    </r>
    <r>
      <rPr>
        <sz val="16"/>
        <color rgb="FF01033D"/>
        <rFont val="Arial"/>
        <family val="2"/>
      </rPr>
      <t xml:space="preserve">, mas ainda está juntando dinheiro na poupança? </t>
    </r>
    <r>
      <rPr>
        <b/>
        <sz val="16"/>
        <color rgb="FF01033D"/>
        <rFont val="Arial"/>
        <family val="2"/>
      </rPr>
      <t xml:space="preserve">Não se preocupe, a Rico e o STB te ajudam a chegar lá mais rápido! 
</t>
    </r>
    <r>
      <rPr>
        <sz val="16"/>
        <color rgb="FF01033D"/>
        <rFont val="Arial"/>
        <family val="2"/>
      </rPr>
      <t xml:space="preserve">Criamos essa planilha para mostrar como investir no </t>
    </r>
    <r>
      <rPr>
        <b/>
        <sz val="16"/>
        <color rgb="FF01033D"/>
        <rFont val="Arial"/>
        <family val="2"/>
      </rPr>
      <t>Tesouro Direto</t>
    </r>
    <r>
      <rPr>
        <sz val="16"/>
        <color rgb="FF01033D"/>
        <rFont val="Arial"/>
        <family val="2"/>
      </rPr>
      <t xml:space="preserve"> pode ser bem mais eficiente pra você alcançar seus objetivos.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</si>
</sst>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&quot;R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6"/>
      <color rgb="FF01033D"/>
      <name val="Arial"/>
      <family val="2"/>
    </font>
    <font>
      <b/>
      <sz val="16"/>
      <color rgb="FF01033D"/>
      <name val="Arial"/>
      <family val="2"/>
    </font>
    <font>
      <sz val="18"/>
      <color theme="1"/>
      <name val="Arial"/>
      <family val="2"/>
    </font>
    <font>
      <sz val="18"/>
      <color rgb="FF002060"/>
      <name val="Arial"/>
      <family val="2"/>
    </font>
    <font>
      <sz val="11"/>
      <color rgb="FF002060"/>
      <name val="Arial"/>
      <family val="2"/>
    </font>
    <font>
      <sz val="18"/>
      <color rgb="FF01033D"/>
      <name val="Arial"/>
      <family val="2"/>
    </font>
    <font>
      <b/>
      <sz val="18"/>
      <color rgb="FF01033D"/>
      <name val="Arial"/>
      <family val="2"/>
    </font>
    <font>
      <b/>
      <sz val="18"/>
      <color theme="5"/>
      <name val="Arial"/>
      <family val="2"/>
    </font>
    <font>
      <b/>
      <sz val="16"/>
      <color rgb="FFEC5A29"/>
      <name val="Arial"/>
      <family val="2"/>
    </font>
    <font>
      <sz val="12"/>
      <color rgb="FF002060"/>
      <name val="Arial"/>
      <family val="2"/>
    </font>
    <font>
      <sz val="12"/>
      <color theme="1" tint="0.499984740745262"/>
      <name val="Arial"/>
      <family val="2"/>
    </font>
    <font>
      <b/>
      <sz val="18"/>
      <color theme="1" tint="0.34998626667073579"/>
      <name val="Arial"/>
      <family val="2"/>
    </font>
    <font>
      <b/>
      <sz val="18"/>
      <color rgb="FF002060"/>
      <name val="Arial"/>
      <family val="2"/>
    </font>
    <font>
      <b/>
      <sz val="12"/>
      <color theme="2" tint="-0.499984740745262"/>
      <name val="Arial"/>
      <family val="2"/>
    </font>
    <font>
      <b/>
      <sz val="9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6"/>
      <color rgb="FF002060"/>
      <name val="Arial"/>
      <family val="2"/>
    </font>
    <font>
      <b/>
      <sz val="16"/>
      <color theme="1" tint="0.34998626667073579"/>
      <name val="Arial"/>
      <family val="2"/>
    </font>
    <font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6"/>
      <color rgb="FFEC5A29"/>
      <name val="Arial"/>
      <family val="2"/>
    </font>
    <font>
      <u val="singleAccounting"/>
      <sz val="18"/>
      <color theme="0" tint="-0.499984740745262"/>
      <name val="Arial"/>
      <family val="2"/>
    </font>
    <font>
      <u val="singleAccounting"/>
      <sz val="11"/>
      <color theme="0" tint="-0.499984740745262"/>
      <name val="Arial"/>
      <family val="2"/>
    </font>
    <font>
      <b/>
      <sz val="14"/>
      <color rgb="FFEC5A29"/>
      <name val="Arial"/>
      <family val="2"/>
    </font>
    <font>
      <b/>
      <sz val="12"/>
      <color rgb="FFEC5A29"/>
      <name val="Arial"/>
      <family val="2"/>
    </font>
    <font>
      <sz val="22"/>
      <color rgb="FFEC5A29"/>
      <name val="Arial"/>
      <family val="2"/>
    </font>
    <font>
      <sz val="16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sz val="16"/>
      <color theme="1"/>
      <name val="Arial"/>
      <family val="2"/>
    </font>
    <font>
      <b/>
      <sz val="16"/>
      <color theme="5"/>
      <name val="Arial"/>
      <family val="2"/>
    </font>
    <font>
      <b/>
      <sz val="16"/>
      <color rgb="FF000022"/>
      <name val="Arial"/>
      <family val="2"/>
    </font>
    <font>
      <sz val="11"/>
      <color theme="1" tint="0.34998626667073579"/>
      <name val="Arial"/>
      <family val="2"/>
    </font>
    <font>
      <sz val="11"/>
      <color theme="0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26"/>
      <color rgb="FFEC5A29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22"/>
      <color rgb="FFEC5A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43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C5A2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8" tint="0.3999145481734672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3" fillId="2" borderId="0" xfId="0" applyFont="1" applyFill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Protection="1"/>
    <xf numFmtId="0" fontId="3" fillId="2" borderId="0" xfId="0" applyFont="1" applyFill="1" applyBorder="1" applyAlignment="1" applyProtection="1"/>
    <xf numFmtId="0" fontId="3" fillId="0" borderId="0" xfId="0" applyFont="1" applyBorder="1" applyProtection="1"/>
    <xf numFmtId="0" fontId="3" fillId="2" borderId="0" xfId="0" applyFont="1" applyFill="1" applyProtection="1"/>
    <xf numFmtId="0" fontId="7" fillId="0" borderId="0" xfId="0" applyFont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/>
    <xf numFmtId="0" fontId="5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14" fontId="8" fillId="2" borderId="0" xfId="0" applyNumberFormat="1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 vertical="top"/>
    </xf>
    <xf numFmtId="164" fontId="17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top"/>
    </xf>
    <xf numFmtId="0" fontId="4" fillId="2" borderId="0" xfId="3" applyFont="1" applyFill="1" applyBorder="1" applyAlignment="1" applyProtection="1">
      <alignment horizontal="left" wrapText="1"/>
    </xf>
    <xf numFmtId="10" fontId="19" fillId="0" borderId="0" xfId="0" applyNumberFormat="1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left" vertical="top"/>
    </xf>
    <xf numFmtId="10" fontId="21" fillId="0" borderId="0" xfId="0" applyNumberFormat="1" applyFont="1" applyFill="1" applyBorder="1" applyAlignment="1" applyProtection="1">
      <alignment horizontal="left" vertical="top"/>
    </xf>
    <xf numFmtId="0" fontId="22" fillId="0" borderId="0" xfId="0" applyFont="1" applyBorder="1" applyAlignment="1" applyProtection="1"/>
    <xf numFmtId="0" fontId="22" fillId="0" borderId="0" xfId="0" applyFont="1" applyBorder="1" applyAlignment="1" applyProtection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/>
    <xf numFmtId="0" fontId="23" fillId="0" borderId="3" xfId="0" applyFont="1" applyBorder="1" applyAlignment="1" applyProtection="1">
      <alignment horizontal="left" vertical="top"/>
    </xf>
    <xf numFmtId="0" fontId="24" fillId="0" borderId="0" xfId="0" applyFont="1" applyBorder="1" applyAlignment="1" applyProtection="1">
      <alignment horizontal="left" vertical="top"/>
    </xf>
    <xf numFmtId="0" fontId="23" fillId="0" borderId="6" xfId="0" applyFont="1" applyBorder="1" applyAlignment="1" applyProtection="1">
      <alignment horizontal="left"/>
    </xf>
    <xf numFmtId="10" fontId="25" fillId="0" borderId="6" xfId="2" applyNumberFormat="1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 vertical="top"/>
    </xf>
    <xf numFmtId="0" fontId="23" fillId="0" borderId="6" xfId="0" applyFont="1" applyBorder="1" applyAlignment="1" applyProtection="1">
      <alignment horizontal="left" vertical="top"/>
    </xf>
    <xf numFmtId="10" fontId="26" fillId="0" borderId="6" xfId="2" applyNumberFormat="1" applyFont="1" applyBorder="1" applyAlignment="1" applyProtection="1">
      <alignment horizontal="left"/>
    </xf>
    <xf numFmtId="0" fontId="22" fillId="4" borderId="6" xfId="0" applyFont="1" applyFill="1" applyBorder="1" applyAlignment="1" applyProtection="1">
      <alignment horizontal="left" vertical="top"/>
    </xf>
    <xf numFmtId="164" fontId="27" fillId="4" borderId="6" xfId="0" applyNumberFormat="1" applyFont="1" applyFill="1" applyBorder="1" applyAlignment="1" applyProtection="1">
      <alignment horizontal="left"/>
    </xf>
    <xf numFmtId="44" fontId="28" fillId="0" borderId="0" xfId="1" applyFont="1" applyBorder="1" applyAlignment="1" applyProtection="1">
      <alignment horizontal="left" vertical="top"/>
    </xf>
    <xf numFmtId="44" fontId="29" fillId="0" borderId="0" xfId="1" applyFont="1" applyBorder="1" applyAlignment="1" applyProtection="1">
      <alignment shrinkToFit="1"/>
    </xf>
    <xf numFmtId="0" fontId="22" fillId="4" borderId="6" xfId="0" applyFont="1" applyFill="1" applyBorder="1" applyAlignment="1" applyProtection="1">
      <alignment horizontal="left"/>
    </xf>
    <xf numFmtId="164" fontId="30" fillId="4" borderId="6" xfId="0" applyNumberFormat="1" applyFont="1" applyFill="1" applyBorder="1" applyAlignment="1" applyProtection="1">
      <alignment horizontal="left"/>
    </xf>
    <xf numFmtId="10" fontId="27" fillId="4" borderId="6" xfId="2" applyNumberFormat="1" applyFont="1" applyFill="1" applyBorder="1" applyAlignment="1" applyProtection="1">
      <alignment horizontal="left"/>
    </xf>
    <xf numFmtId="10" fontId="30" fillId="4" borderId="6" xfId="2" applyNumberFormat="1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horizontal="left" vertical="top"/>
    </xf>
    <xf numFmtId="10" fontId="31" fillId="0" borderId="0" xfId="2" applyNumberFormat="1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 vertical="top"/>
    </xf>
    <xf numFmtId="44" fontId="33" fillId="0" borderId="0" xfId="1" applyFont="1" applyAlignment="1" applyProtection="1">
      <alignment horizontal="left" vertical="top"/>
    </xf>
    <xf numFmtId="44" fontId="34" fillId="0" borderId="0" xfId="1" applyFont="1" applyAlignment="1" applyProtection="1">
      <alignment horizontal="left" vertical="top"/>
    </xf>
    <xf numFmtId="0" fontId="35" fillId="0" borderId="0" xfId="0" applyFont="1" applyAlignment="1" applyProtection="1">
      <alignment horizontal="left" vertical="top"/>
    </xf>
    <xf numFmtId="0" fontId="24" fillId="0" borderId="1" xfId="0" applyFont="1" applyBorder="1" applyAlignment="1" applyProtection="1">
      <alignment horizontal="left" vertical="top"/>
    </xf>
    <xf numFmtId="0" fontId="36" fillId="0" borderId="2" xfId="0" applyFont="1" applyBorder="1" applyAlignment="1" applyProtection="1">
      <alignment horizontal="left" vertical="top"/>
    </xf>
    <xf numFmtId="0" fontId="35" fillId="0" borderId="2" xfId="0" applyFont="1" applyBorder="1" applyAlignment="1" applyProtection="1">
      <alignment horizontal="left" vertical="top"/>
    </xf>
    <xf numFmtId="0" fontId="37" fillId="0" borderId="0" xfId="0" applyFont="1" applyBorder="1" applyAlignment="1" applyProtection="1">
      <alignment horizontal="left" vertical="top"/>
    </xf>
    <xf numFmtId="0" fontId="36" fillId="0" borderId="0" xfId="0" applyFont="1" applyBorder="1" applyAlignment="1" applyProtection="1">
      <alignment horizontal="left" vertical="top"/>
    </xf>
    <xf numFmtId="0" fontId="35" fillId="0" borderId="0" xfId="0" applyFont="1" applyBorder="1" applyAlignment="1" applyProtection="1">
      <alignment horizontal="left" vertical="top"/>
    </xf>
    <xf numFmtId="0" fontId="36" fillId="0" borderId="0" xfId="0" applyFont="1" applyBorder="1" applyAlignment="1" applyProtection="1">
      <alignment vertical="top" wrapText="1"/>
    </xf>
    <xf numFmtId="0" fontId="36" fillId="0" borderId="0" xfId="0" applyFont="1" applyBorder="1" applyAlignment="1" applyProtection="1">
      <alignment vertical="top"/>
    </xf>
    <xf numFmtId="0" fontId="38" fillId="0" borderId="0" xfId="0" applyFont="1" applyBorder="1" applyAlignment="1" applyProtection="1">
      <alignment horizontal="center"/>
    </xf>
    <xf numFmtId="44" fontId="39" fillId="0" borderId="0" xfId="1" applyFont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/>
    <xf numFmtId="0" fontId="40" fillId="2" borderId="0" xfId="0" applyFont="1" applyFill="1" applyBorder="1" applyAlignment="1" applyProtection="1">
      <alignment horizontal="left" wrapText="1"/>
    </xf>
    <xf numFmtId="0" fontId="22" fillId="0" borderId="0" xfId="0" applyFont="1" applyBorder="1" applyAlignment="1" applyProtection="1">
      <alignment horizontal="center" vertical="top" wrapText="1"/>
    </xf>
    <xf numFmtId="1" fontId="14" fillId="0" borderId="4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 applyProtection="1">
      <alignment horizontal="center"/>
      <protection locked="0"/>
    </xf>
    <xf numFmtId="10" fontId="19" fillId="0" borderId="4" xfId="0" applyNumberFormat="1" applyFont="1" applyFill="1" applyBorder="1" applyAlignment="1" applyProtection="1">
      <alignment horizontal="center"/>
      <protection locked="0"/>
    </xf>
    <xf numFmtId="0" fontId="42" fillId="3" borderId="0" xfId="3" applyFont="1" applyFill="1" applyBorder="1" applyAlignment="1" applyProtection="1">
      <alignment horizontal="left" vertical="center"/>
      <protection locked="0"/>
    </xf>
    <xf numFmtId="0" fontId="2" fillId="3" borderId="0" xfId="3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wrapText="1"/>
    </xf>
    <xf numFmtId="0" fontId="11" fillId="0" borderId="0" xfId="0" applyFont="1" applyBorder="1" applyAlignment="1" applyProtection="1">
      <alignment horizontal="left" vertical="top"/>
    </xf>
    <xf numFmtId="0" fontId="22" fillId="0" borderId="2" xfId="0" applyFont="1" applyBorder="1" applyAlignment="1" applyProtection="1">
      <alignment horizontal="left" wrapText="1"/>
    </xf>
    <xf numFmtId="0" fontId="40" fillId="0" borderId="0" xfId="0" applyFont="1" applyBorder="1" applyAlignment="1" applyProtection="1">
      <alignment horizontal="left" vertical="top" wrapText="1"/>
    </xf>
    <xf numFmtId="0" fontId="5" fillId="5" borderId="6" xfId="0" applyFont="1" applyFill="1" applyBorder="1" applyAlignment="1" applyProtection="1">
      <alignment horizontal="left" vertical="center" wrapText="1"/>
    </xf>
    <xf numFmtId="0" fontId="40" fillId="0" borderId="7" xfId="0" applyFont="1" applyBorder="1" applyAlignment="1" applyProtection="1">
      <alignment horizontal="left" vertical="top" wrapText="1"/>
    </xf>
    <xf numFmtId="0" fontId="2" fillId="0" borderId="0" xfId="3" applyFill="1" applyBorder="1" applyAlignment="1" applyProtection="1">
      <alignment horizontal="left"/>
    </xf>
    <xf numFmtId="0" fontId="11" fillId="0" borderId="0" xfId="0" applyFont="1" applyAlignment="1" applyProtection="1">
      <alignment horizontal="left" vertical="center" wrapText="1"/>
    </xf>
    <xf numFmtId="0" fontId="36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4" fillId="3" borderId="0" xfId="3" applyFont="1" applyFill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left"/>
    </xf>
    <xf numFmtId="44" fontId="32" fillId="0" borderId="0" xfId="1" applyFont="1" applyBorder="1" applyAlignment="1" applyProtection="1">
      <alignment horizontal="left" vertical="center" wrapText="1"/>
    </xf>
    <xf numFmtId="44" fontId="41" fillId="5" borderId="6" xfId="1" applyFont="1" applyFill="1" applyBorder="1" applyAlignment="1" applyProtection="1">
      <alignment horizontal="center" vertical="center"/>
    </xf>
    <xf numFmtId="0" fontId="42" fillId="6" borderId="0" xfId="3" applyFont="1" applyFill="1" applyBorder="1" applyAlignment="1" applyProtection="1">
      <alignment horizontal="center" vertical="center" wrapText="1"/>
      <protection locked="0"/>
    </xf>
    <xf numFmtId="0" fontId="44" fillId="0" borderId="0" xfId="3" applyFont="1" applyBorder="1" applyAlignment="1" applyProtection="1">
      <alignment horizontal="left" wrapText="1"/>
      <protection locked="0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4"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5"/>
      </font>
    </dxf>
  </dxfs>
  <tableStyles count="0" defaultTableStyle="TableStyleMedium2" defaultPivotStyle="PivotStyleLight16"/>
  <colors>
    <mruColors>
      <color rgb="FFEC5A29"/>
      <color rgb="FF01033D"/>
      <color rgb="FF000022"/>
      <color rgb="FF000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ico.com.vc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71693</xdr:colOff>
      <xdr:row>0</xdr:row>
      <xdr:rowOff>116353</xdr:rowOff>
    </xdr:from>
    <xdr:to>
      <xdr:col>1</xdr:col>
      <xdr:colOff>1362179</xdr:colOff>
      <xdr:row>3</xdr:row>
      <xdr:rowOff>92047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C92ADBB-A2AC-7C47-B1EA-8744CC007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709" y="362159"/>
          <a:ext cx="1290486" cy="544327"/>
        </a:xfrm>
        <a:prstGeom prst="rect">
          <a:avLst/>
        </a:prstGeom>
      </xdr:spPr>
    </xdr:pic>
    <xdr:clientData/>
  </xdr:twoCellAnchor>
  <xdr:twoCellAnchor editAs="oneCell">
    <xdr:from>
      <xdr:col>1</xdr:col>
      <xdr:colOff>40968</xdr:colOff>
      <xdr:row>40</xdr:row>
      <xdr:rowOff>92178</xdr:rowOff>
    </xdr:from>
    <xdr:to>
      <xdr:col>1</xdr:col>
      <xdr:colOff>1331454</xdr:colOff>
      <xdr:row>43</xdr:row>
      <xdr:rowOff>90815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82009EC-DFE4-914A-9ECA-04B6CAD1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984" y="11266130"/>
          <a:ext cx="1290486" cy="54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bs.ly/H0fmgpC0" TargetMode="External"/><Relationship Id="rId2" Type="http://schemas.openxmlformats.org/officeDocument/2006/relationships/hyperlink" Target="https://www.bcb.gov.br/pt-br/" TargetMode="External"/><Relationship Id="rId1" Type="http://schemas.openxmlformats.org/officeDocument/2006/relationships/hyperlink" Target="https://www3.bcb.gov.br/CALCIDADAO/publico/exibirFormCorrecaoValores.do?method=exibirFormCorrecaoValores&amp;aba=2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ubs.ly/H0fmgp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7"/>
  <sheetViews>
    <sheetView showGridLines="0" tabSelected="1" zoomScaleNormal="100" workbookViewId="0">
      <selection activeCell="B6" sqref="B6:H7"/>
    </sheetView>
  </sheetViews>
  <sheetFormatPr defaultColWidth="9.140625" defaultRowHeight="14.25" x14ac:dyDescent="0.2"/>
  <cols>
    <col min="1" max="1" width="3.85546875" style="6" customWidth="1"/>
    <col min="2" max="2" width="89.7109375" style="3" customWidth="1"/>
    <col min="3" max="3" width="19.85546875" style="3" customWidth="1"/>
    <col min="4" max="4" width="14.7109375" style="3" customWidth="1"/>
    <col min="5" max="5" width="31.7109375" style="3" customWidth="1"/>
    <col min="6" max="6" width="23.42578125" style="3" customWidth="1"/>
    <col min="7" max="7" width="11" style="3" customWidth="1"/>
    <col min="8" max="8" width="27" style="3" customWidth="1"/>
    <col min="9" max="9" width="12.42578125" style="3" customWidth="1"/>
    <col min="10" max="10" width="11" style="3" bestFit="1" customWidth="1"/>
    <col min="11" max="11" width="31.7109375" style="3" customWidth="1"/>
    <col min="12" max="12" width="12.85546875" style="3" bestFit="1" customWidth="1"/>
    <col min="13" max="13" width="11.140625" style="3" bestFit="1" customWidth="1"/>
    <col min="14" max="15" width="13" style="3" bestFit="1" customWidth="1"/>
    <col min="16" max="16" width="11" style="3" bestFit="1" customWidth="1"/>
    <col min="17" max="17" width="12.28515625" style="3" bestFit="1" customWidth="1"/>
    <col min="18" max="20" width="10.85546875" style="3" bestFit="1" customWidth="1"/>
    <col min="21" max="21" width="12.42578125" style="3" bestFit="1" customWidth="1"/>
    <col min="22" max="22" width="11" style="3" bestFit="1" customWidth="1"/>
    <col min="23" max="23" width="13" style="3" bestFit="1" customWidth="1"/>
    <col min="24" max="24" width="12.85546875" style="3" bestFit="1" customWidth="1"/>
    <col min="25" max="25" width="11.140625" style="3" bestFit="1" customWidth="1"/>
    <col min="26" max="27" width="13" style="3" bestFit="1" customWidth="1"/>
    <col min="28" max="28" width="10.85546875" style="3" bestFit="1" customWidth="1"/>
    <col min="29" max="30" width="12.28515625" style="3" bestFit="1" customWidth="1"/>
    <col min="31" max="32" width="10.85546875" style="3" bestFit="1" customWidth="1"/>
    <col min="33" max="33" width="12.42578125" style="3" bestFit="1" customWidth="1"/>
    <col min="34" max="34" width="11" style="3" bestFit="1" customWidth="1"/>
    <col min="35" max="35" width="13" style="3" bestFit="1" customWidth="1"/>
    <col min="36" max="36" width="12.85546875" style="3" bestFit="1" customWidth="1"/>
    <col min="37" max="37" width="12.42578125" style="3" bestFit="1" customWidth="1"/>
    <col min="38" max="38" width="13" style="3" bestFit="1" customWidth="1"/>
    <col min="39" max="39" width="13.28515625" style="3" bestFit="1" customWidth="1"/>
    <col min="40" max="16384" width="9.140625" style="3"/>
  </cols>
  <sheetData>
    <row r="1" spans="1:39" ht="15.95" customHeight="1" x14ac:dyDescent="0.2">
      <c r="A1" s="1"/>
      <c r="B1" s="67" t="s">
        <v>24</v>
      </c>
      <c r="C1" s="68"/>
      <c r="D1" s="68"/>
      <c r="E1" s="68"/>
      <c r="F1" s="68"/>
      <c r="G1" s="68"/>
      <c r="H1" s="68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">
      <c r="A2" s="1"/>
      <c r="B2" s="68"/>
      <c r="C2" s="68"/>
      <c r="D2" s="68"/>
      <c r="E2" s="68"/>
      <c r="F2" s="68"/>
      <c r="G2" s="68"/>
      <c r="H2" s="68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">
      <c r="A3" s="1"/>
      <c r="B3" s="68"/>
      <c r="C3" s="68"/>
      <c r="D3" s="68"/>
      <c r="E3" s="68"/>
      <c r="F3" s="68"/>
      <c r="G3" s="68"/>
      <c r="H3" s="68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"/>
      <c r="B4" s="68"/>
      <c r="C4" s="68"/>
      <c r="D4" s="68"/>
      <c r="E4" s="68"/>
      <c r="F4" s="68"/>
      <c r="G4" s="68"/>
      <c r="H4" s="68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5" customFormat="1" x14ac:dyDescent="0.2">
      <c r="A5" s="4"/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33" customHeight="1" x14ac:dyDescent="0.2">
      <c r="B6" s="69" t="s">
        <v>27</v>
      </c>
      <c r="C6" s="69"/>
      <c r="D6" s="69"/>
      <c r="E6" s="69"/>
      <c r="F6" s="69"/>
      <c r="G6" s="69"/>
      <c r="H6" s="69"/>
      <c r="I6" s="7"/>
      <c r="J6" s="8"/>
      <c r="K6" s="8"/>
      <c r="L6" s="8"/>
      <c r="M6" s="8"/>
      <c r="N6" s="8"/>
      <c r="O6" s="8"/>
      <c r="P6" s="9"/>
      <c r="Q6" s="9"/>
      <c r="R6" s="9"/>
      <c r="S6" s="9"/>
    </row>
    <row r="7" spans="1:39" ht="23.25" x14ac:dyDescent="0.2">
      <c r="B7" s="69"/>
      <c r="C7" s="69"/>
      <c r="D7" s="69"/>
      <c r="E7" s="69"/>
      <c r="F7" s="69"/>
      <c r="G7" s="69"/>
      <c r="H7" s="69"/>
      <c r="I7" s="7"/>
      <c r="J7" s="8"/>
      <c r="K7" s="8"/>
      <c r="L7" s="8"/>
      <c r="M7" s="8"/>
      <c r="N7" s="8"/>
      <c r="O7" s="8"/>
      <c r="P7" s="9"/>
      <c r="Q7" s="9"/>
      <c r="R7" s="9"/>
      <c r="S7" s="9"/>
    </row>
    <row r="8" spans="1:39" ht="23.25" x14ac:dyDescent="0.2">
      <c r="B8" s="10"/>
      <c r="C8" s="10"/>
      <c r="D8" s="10"/>
      <c r="E8" s="10"/>
      <c r="F8" s="10"/>
      <c r="G8" s="10"/>
      <c r="H8" s="10"/>
      <c r="I8" s="11"/>
      <c r="J8" s="8"/>
      <c r="K8" s="8"/>
      <c r="L8" s="8"/>
      <c r="M8" s="8"/>
      <c r="N8" s="8"/>
      <c r="O8" s="8"/>
      <c r="P8" s="9"/>
      <c r="Q8" s="9"/>
      <c r="R8" s="9"/>
      <c r="S8" s="9"/>
    </row>
    <row r="9" spans="1:39" ht="24.95" customHeight="1" x14ac:dyDescent="0.2">
      <c r="B9" s="73" t="s">
        <v>14</v>
      </c>
      <c r="C9" s="73"/>
      <c r="D9" s="73"/>
      <c r="E9" s="73"/>
      <c r="F9" s="73"/>
      <c r="G9" s="73"/>
      <c r="H9" s="73"/>
      <c r="I9" s="11"/>
      <c r="J9" s="8"/>
      <c r="K9" s="8"/>
      <c r="L9" s="8"/>
      <c r="M9" s="8"/>
      <c r="N9" s="8"/>
      <c r="O9" s="8"/>
      <c r="P9" s="9"/>
      <c r="Q9" s="9"/>
      <c r="R9" s="9"/>
      <c r="S9" s="9"/>
    </row>
    <row r="10" spans="1:39" ht="23.25" x14ac:dyDescent="0.2">
      <c r="B10" s="73"/>
      <c r="C10" s="73"/>
      <c r="D10" s="73"/>
      <c r="E10" s="73"/>
      <c r="F10" s="73"/>
      <c r="G10" s="73"/>
      <c r="H10" s="73"/>
      <c r="I10" s="11"/>
      <c r="J10" s="8"/>
      <c r="K10" s="8"/>
      <c r="L10" s="8"/>
      <c r="M10" s="8"/>
      <c r="N10" s="8"/>
      <c r="O10" s="8"/>
      <c r="P10" s="9"/>
      <c r="Q10" s="9"/>
      <c r="R10" s="9"/>
      <c r="S10" s="9"/>
    </row>
    <row r="11" spans="1:39" ht="23.25" x14ac:dyDescent="0.2">
      <c r="B11" s="12"/>
      <c r="C11" s="12"/>
      <c r="D11" s="12"/>
      <c r="E11" s="12"/>
      <c r="F11" s="12"/>
      <c r="G11" s="12"/>
      <c r="H11" s="12"/>
      <c r="I11" s="11"/>
      <c r="J11" s="8"/>
      <c r="K11" s="8"/>
      <c r="L11" s="8"/>
      <c r="M11" s="8"/>
      <c r="N11" s="8"/>
      <c r="O11" s="8"/>
      <c r="P11" s="9"/>
      <c r="Q11" s="9"/>
      <c r="R11" s="9"/>
      <c r="S11" s="9"/>
    </row>
    <row r="12" spans="1:39" ht="48" customHeight="1" x14ac:dyDescent="0.2">
      <c r="B12" s="76" t="s">
        <v>10</v>
      </c>
      <c r="C12" s="76"/>
      <c r="D12" s="76"/>
      <c r="E12" s="12"/>
      <c r="F12" s="12"/>
      <c r="G12" s="12"/>
      <c r="H12" s="12"/>
      <c r="I12" s="11"/>
      <c r="J12" s="8"/>
      <c r="K12" s="8"/>
      <c r="L12" s="8"/>
      <c r="M12" s="8"/>
      <c r="N12" s="8"/>
      <c r="O12" s="8"/>
      <c r="P12" s="9"/>
      <c r="Q12" s="9"/>
      <c r="R12" s="9"/>
      <c r="S12" s="9"/>
    </row>
    <row r="13" spans="1:39" ht="23.25" x14ac:dyDescent="0.2">
      <c r="B13" s="11"/>
      <c r="C13" s="11"/>
      <c r="D13" s="11"/>
      <c r="E13" s="11"/>
      <c r="F13" s="11"/>
      <c r="G13" s="11"/>
      <c r="H13" s="11"/>
      <c r="I13" s="11"/>
      <c r="J13" s="8"/>
      <c r="K13" s="8"/>
      <c r="L13" s="8"/>
      <c r="M13" s="8"/>
      <c r="N13" s="8"/>
      <c r="O13" s="8"/>
      <c r="P13" s="9"/>
      <c r="Q13" s="9"/>
      <c r="R13" s="9"/>
      <c r="S13" s="9"/>
    </row>
    <row r="14" spans="1:39" ht="23.25" x14ac:dyDescent="0.2">
      <c r="B14" s="70" t="s">
        <v>15</v>
      </c>
      <c r="C14" s="70"/>
      <c r="D14" s="70"/>
      <c r="E14" s="70"/>
      <c r="F14" s="70"/>
      <c r="G14" s="70"/>
      <c r="H14" s="70"/>
      <c r="I14" s="8"/>
      <c r="J14" s="8"/>
      <c r="K14" s="8"/>
      <c r="L14" s="8"/>
      <c r="M14" s="8"/>
      <c r="N14" s="8"/>
      <c r="O14" s="8"/>
      <c r="P14" s="9"/>
      <c r="Q14" s="9"/>
      <c r="R14" s="9"/>
      <c r="S14" s="9"/>
    </row>
    <row r="15" spans="1:39" ht="23.25" x14ac:dyDescent="0.2">
      <c r="B15" s="13"/>
      <c r="C15" s="1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</row>
    <row r="16" spans="1:39" ht="23.25" x14ac:dyDescent="0.3">
      <c r="B16" s="15" t="s">
        <v>0</v>
      </c>
      <c r="C16" s="64"/>
      <c r="D16" s="16" t="s">
        <v>11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Q16" s="9"/>
      <c r="R16" s="9"/>
      <c r="S16" s="9"/>
    </row>
    <row r="17" spans="1:39" ht="23.25" x14ac:dyDescent="0.3">
      <c r="B17" s="15" t="s">
        <v>25</v>
      </c>
      <c r="C17" s="65"/>
      <c r="D17" s="16" t="s">
        <v>12</v>
      </c>
      <c r="E17" s="17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9"/>
      <c r="R17" s="9"/>
      <c r="S17" s="9"/>
    </row>
    <row r="18" spans="1:39" ht="23.25" x14ac:dyDescent="0.3">
      <c r="B18" s="15" t="s">
        <v>26</v>
      </c>
      <c r="C18" s="65"/>
      <c r="D18" s="16" t="s">
        <v>11</v>
      </c>
      <c r="E18" s="17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9"/>
      <c r="R18" s="9"/>
      <c r="S18" s="9"/>
    </row>
    <row r="19" spans="1:39" ht="23.25" x14ac:dyDescent="0.2">
      <c r="B19" s="18"/>
      <c r="C19" s="19"/>
      <c r="D19" s="8"/>
      <c r="E19" s="17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9"/>
    </row>
    <row r="20" spans="1:39" ht="23.25" x14ac:dyDescent="0.2">
      <c r="B20" s="70" t="s">
        <v>7</v>
      </c>
      <c r="C20" s="70"/>
      <c r="D20" s="70"/>
      <c r="E20" s="70"/>
      <c r="F20" s="70"/>
      <c r="G20" s="70"/>
      <c r="H20" s="70"/>
      <c r="I20" s="8"/>
      <c r="J20" s="8"/>
      <c r="K20" s="8"/>
      <c r="L20" s="8"/>
      <c r="M20" s="8"/>
      <c r="N20" s="8"/>
      <c r="O20" s="8"/>
      <c r="P20" s="9"/>
      <c r="Q20" s="9"/>
      <c r="R20" s="9"/>
      <c r="S20" s="9"/>
    </row>
    <row r="21" spans="1:39" ht="26.25" x14ac:dyDescent="0.25">
      <c r="B21" s="62" t="s">
        <v>16</v>
      </c>
      <c r="C21" s="66">
        <v>6.5000000000000002E-2</v>
      </c>
      <c r="D21" s="75" t="s">
        <v>17</v>
      </c>
      <c r="E21" s="75"/>
      <c r="F21" s="75"/>
      <c r="G21" s="75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9"/>
    </row>
    <row r="22" spans="1:39" ht="23.25" x14ac:dyDescent="0.2">
      <c r="B22" s="21"/>
      <c r="C22" s="22"/>
      <c r="D22" s="20"/>
      <c r="E22" s="14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9"/>
      <c r="R22" s="9"/>
      <c r="S22" s="9"/>
    </row>
    <row r="23" spans="1:39" ht="23.25" x14ac:dyDescent="0.2">
      <c r="B23" s="23"/>
      <c r="C23" s="24"/>
      <c r="D23" s="17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9"/>
      <c r="R23" s="9"/>
      <c r="S23" s="9"/>
    </row>
    <row r="24" spans="1:39" ht="23.25" x14ac:dyDescent="0.3">
      <c r="B24" s="71" t="s">
        <v>9</v>
      </c>
      <c r="C24" s="71"/>
      <c r="D24" s="63"/>
      <c r="E24" s="25" t="s">
        <v>23</v>
      </c>
      <c r="F24" s="26"/>
      <c r="G24" s="27"/>
      <c r="I24" s="27"/>
      <c r="J24" s="27"/>
      <c r="K24" s="27"/>
      <c r="L24" s="27"/>
      <c r="M24" s="27"/>
      <c r="N24" s="27"/>
      <c r="O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</row>
    <row r="25" spans="1:39" ht="21.95" customHeight="1" x14ac:dyDescent="0.2">
      <c r="B25" s="29"/>
      <c r="C25" s="30"/>
      <c r="E25" s="29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9" ht="23.25" x14ac:dyDescent="0.3">
      <c r="A26" s="1"/>
      <c r="B26" s="31" t="s">
        <v>1</v>
      </c>
      <c r="C26" s="32">
        <f>($F$29*0.7)+$C$27</f>
        <v>2.8728014361351526E-3</v>
      </c>
      <c r="D26" s="33"/>
      <c r="E26" s="34" t="s">
        <v>13</v>
      </c>
      <c r="F26" s="35">
        <f>$C$21*(1-0.225)</f>
        <v>5.0375000000000003E-2</v>
      </c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1:39" ht="27.75" x14ac:dyDescent="0.35">
      <c r="A27" s="1"/>
      <c r="B27" s="31" t="s">
        <v>4</v>
      </c>
      <c r="C27" s="32">
        <v>0</v>
      </c>
      <c r="D27" s="33"/>
      <c r="E27" s="36" t="s">
        <v>8</v>
      </c>
      <c r="F27" s="37">
        <f>FV(F29,C16,-C17,-C18,0)</f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27.75" x14ac:dyDescent="0.35">
      <c r="A28" s="1"/>
      <c r="B28" s="40" t="s">
        <v>8</v>
      </c>
      <c r="C28" s="41">
        <f>FV(C30,C16,-C17,-C18,0)</f>
        <v>0</v>
      </c>
      <c r="D28" s="33"/>
      <c r="E28" s="36" t="s">
        <v>5</v>
      </c>
      <c r="F28" s="42">
        <f>(1+F29)^12-1</f>
        <v>5.0375000000000059E-2</v>
      </c>
      <c r="G28" s="38"/>
      <c r="H28" s="38"/>
      <c r="I28" s="38"/>
      <c r="J28" s="38"/>
      <c r="K28" s="38"/>
      <c r="L28" s="38"/>
      <c r="M28" s="38"/>
      <c r="N28" s="38"/>
      <c r="O28" s="38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27.75" x14ac:dyDescent="0.35">
      <c r="A29" s="1"/>
      <c r="B29" s="40" t="s">
        <v>2</v>
      </c>
      <c r="C29" s="43">
        <f>(1+$C$30)^12-1</f>
        <v>3.5023564341627678E-2</v>
      </c>
      <c r="D29" s="44"/>
      <c r="E29" s="36" t="s">
        <v>6</v>
      </c>
      <c r="F29" s="42">
        <f>(1+$F$26)^(1/12)-1</f>
        <v>4.1040020516216469E-3</v>
      </c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27" customHeight="1" x14ac:dyDescent="0.35">
      <c r="A30" s="1"/>
      <c r="B30" s="40" t="s">
        <v>3</v>
      </c>
      <c r="C30" s="43">
        <f>(1+$C$26)*(1+$C$27)-1</f>
        <v>2.8728014361352194E-3</v>
      </c>
      <c r="D30" s="44"/>
      <c r="E30" s="74" t="s">
        <v>20</v>
      </c>
      <c r="F30" s="74"/>
      <c r="G30" s="38"/>
      <c r="H30" s="38"/>
      <c r="I30" s="38"/>
      <c r="J30" s="38"/>
      <c r="K30" s="38"/>
      <c r="L30" s="38"/>
      <c r="M30" s="38"/>
      <c r="N30" s="38"/>
      <c r="O30" s="38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27" customHeight="1" x14ac:dyDescent="0.35">
      <c r="A31" s="1"/>
      <c r="B31" s="72" t="s">
        <v>18</v>
      </c>
      <c r="C31" s="72"/>
      <c r="D31" s="44"/>
      <c r="E31" s="72"/>
      <c r="F31" s="72"/>
      <c r="G31" s="38"/>
      <c r="H31" s="38"/>
      <c r="I31" s="38"/>
      <c r="J31" s="38"/>
      <c r="K31" s="38"/>
      <c r="L31" s="38"/>
      <c r="M31" s="38"/>
      <c r="N31" s="38"/>
      <c r="O31" s="38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27.75" x14ac:dyDescent="0.35">
      <c r="A32" s="1"/>
      <c r="B32" s="80"/>
      <c r="C32" s="80"/>
      <c r="D32" s="44"/>
      <c r="E32" s="45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39" ht="27.75" x14ac:dyDescent="0.35">
      <c r="A33" s="1"/>
      <c r="B33" s="46"/>
      <c r="C33" s="46"/>
      <c r="D33" s="44"/>
      <c r="E33" s="45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39" ht="60" customHeight="1" x14ac:dyDescent="0.2">
      <c r="B34" s="81" t="s">
        <v>19</v>
      </c>
      <c r="C34" s="81"/>
      <c r="D34" s="82">
        <f>IF(C21&lt;0.085,F27-C28,C28-E36C24)</f>
        <v>0</v>
      </c>
      <c r="E34" s="82"/>
      <c r="F34" s="47"/>
      <c r="G34" s="47"/>
      <c r="H34" s="48"/>
      <c r="I34" s="48"/>
      <c r="J34" s="48"/>
      <c r="K34" s="48"/>
      <c r="L34" s="48"/>
      <c r="M34" s="14"/>
      <c r="N34" s="14"/>
      <c r="O34" s="14"/>
    </row>
    <row r="35" spans="1:39" ht="39.950000000000003" customHeight="1" x14ac:dyDescent="0.2">
      <c r="B35" s="81"/>
      <c r="C35" s="81"/>
      <c r="D35" s="82"/>
      <c r="E35" s="82"/>
      <c r="F35" s="49"/>
      <c r="G35" s="49"/>
      <c r="H35" s="14"/>
      <c r="I35" s="48"/>
      <c r="J35" s="48"/>
      <c r="K35" s="48"/>
      <c r="L35" s="48"/>
      <c r="M35" s="14"/>
      <c r="N35" s="14"/>
      <c r="O35" s="14"/>
    </row>
    <row r="36" spans="1:39" ht="23.25" x14ac:dyDescent="0.2">
      <c r="B36" s="50"/>
      <c r="C36" s="50"/>
      <c r="D36" s="51"/>
      <c r="E36" s="52"/>
      <c r="F36" s="53"/>
      <c r="G36" s="30"/>
      <c r="H36" s="48"/>
      <c r="I36" s="14"/>
      <c r="J36" s="14"/>
      <c r="K36" s="14"/>
      <c r="L36" s="48"/>
      <c r="M36" s="14"/>
      <c r="N36" s="14"/>
      <c r="O36" s="14"/>
    </row>
    <row r="37" spans="1:39" ht="23.25" x14ac:dyDescent="0.2">
      <c r="B37" s="30"/>
      <c r="C37" s="30"/>
      <c r="D37" s="54"/>
      <c r="E37" s="55"/>
      <c r="F37" s="53"/>
      <c r="G37" s="30"/>
      <c r="H37" s="48"/>
      <c r="I37" s="14"/>
      <c r="J37" s="14"/>
      <c r="K37" s="14"/>
      <c r="L37" s="48"/>
      <c r="M37" s="14"/>
      <c r="N37" s="14"/>
      <c r="O37" s="14"/>
    </row>
    <row r="38" spans="1:39" ht="29.1" customHeight="1" x14ac:dyDescent="0.2">
      <c r="B38" s="84" t="s">
        <v>21</v>
      </c>
      <c r="C38" s="84"/>
      <c r="D38" s="83" t="s">
        <v>22</v>
      </c>
      <c r="E38" s="83"/>
      <c r="F38" s="56"/>
      <c r="G38" s="57"/>
      <c r="H38" s="48"/>
      <c r="I38" s="14"/>
      <c r="J38" s="14"/>
      <c r="K38" s="14"/>
      <c r="L38" s="48"/>
      <c r="M38" s="14"/>
      <c r="N38" s="14"/>
      <c r="O38" s="14"/>
    </row>
    <row r="39" spans="1:39" ht="23.25" x14ac:dyDescent="0.2">
      <c r="B39" s="84"/>
      <c r="C39" s="84"/>
      <c r="D39" s="83"/>
      <c r="E39" s="83"/>
      <c r="F39" s="57"/>
      <c r="G39" s="57"/>
      <c r="H39" s="48"/>
      <c r="I39" s="48"/>
      <c r="J39" s="48"/>
      <c r="K39" s="48"/>
      <c r="L39" s="48"/>
      <c r="M39" s="48"/>
      <c r="N39" s="48"/>
      <c r="O39" s="48"/>
    </row>
    <row r="40" spans="1:39" x14ac:dyDescent="0.2">
      <c r="B40" s="58"/>
      <c r="C40" s="58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1:39" s="61" customFormat="1" x14ac:dyDescent="0.2">
      <c r="A41" s="60"/>
      <c r="B41" s="79"/>
      <c r="C41" s="79"/>
      <c r="D41" s="79"/>
      <c r="E41" s="79"/>
      <c r="F41" s="79"/>
      <c r="G41" s="79"/>
      <c r="H41" s="7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</row>
    <row r="42" spans="1:39" s="61" customFormat="1" x14ac:dyDescent="0.2">
      <c r="A42" s="60"/>
      <c r="B42" s="79"/>
      <c r="C42" s="79"/>
      <c r="D42" s="79"/>
      <c r="E42" s="79"/>
      <c r="F42" s="79"/>
      <c r="G42" s="79"/>
      <c r="H42" s="7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43" spans="1:39" s="61" customFormat="1" x14ac:dyDescent="0.2">
      <c r="A43" s="60"/>
      <c r="B43" s="79"/>
      <c r="C43" s="79"/>
      <c r="D43" s="79"/>
      <c r="E43" s="79"/>
      <c r="F43" s="79"/>
      <c r="G43" s="79"/>
      <c r="H43" s="7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</row>
    <row r="44" spans="1:39" s="61" customFormat="1" x14ac:dyDescent="0.2">
      <c r="A44" s="60"/>
      <c r="B44" s="79"/>
      <c r="C44" s="79"/>
      <c r="D44" s="79"/>
      <c r="E44" s="79"/>
      <c r="F44" s="79"/>
      <c r="G44" s="79"/>
      <c r="H44" s="7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</row>
    <row r="46" spans="1:39" x14ac:dyDescent="0.2">
      <c r="D46" s="77"/>
      <c r="E46" s="77"/>
      <c r="F46" s="77"/>
      <c r="G46" s="77"/>
      <c r="H46" s="78"/>
      <c r="I46" s="78"/>
    </row>
    <row r="47" spans="1:39" x14ac:dyDescent="0.2">
      <c r="D47" s="77"/>
      <c r="E47" s="77"/>
      <c r="F47" s="77"/>
      <c r="G47" s="77"/>
      <c r="H47" s="78"/>
      <c r="I47" s="78"/>
    </row>
  </sheetData>
  <sheetProtection selectLockedCells="1"/>
  <mergeCells count="18">
    <mergeCell ref="D46:G47"/>
    <mergeCell ref="H46:I47"/>
    <mergeCell ref="B41:H44"/>
    <mergeCell ref="B32:C32"/>
    <mergeCell ref="B34:C35"/>
    <mergeCell ref="D34:E35"/>
    <mergeCell ref="D38:E39"/>
    <mergeCell ref="B38:C39"/>
    <mergeCell ref="B1:H4"/>
    <mergeCell ref="B6:H7"/>
    <mergeCell ref="B14:H14"/>
    <mergeCell ref="B24:C24"/>
    <mergeCell ref="B31:C31"/>
    <mergeCell ref="B20:H20"/>
    <mergeCell ref="B9:H10"/>
    <mergeCell ref="E30:F31"/>
    <mergeCell ref="D21:G21"/>
    <mergeCell ref="B12:D12"/>
  </mergeCells>
  <conditionalFormatting sqref="F28:F29">
    <cfRule type="expression" dxfId="3" priority="1">
      <formula>F28=H19</formula>
    </cfRule>
    <cfRule type="expression" dxfId="2" priority="2">
      <formula>F28&gt;F19&amp;F28&gt;H19</formula>
    </cfRule>
  </conditionalFormatting>
  <conditionalFormatting sqref="C29:C30">
    <cfRule type="expression" dxfId="1" priority="43">
      <formula>C29&lt;#REF!</formula>
    </cfRule>
  </conditionalFormatting>
  <conditionalFormatting sqref="E32:E33">
    <cfRule type="expression" dxfId="0" priority="44">
      <formula>E32&lt;#REF!</formula>
    </cfRule>
  </conditionalFormatting>
  <hyperlinks>
    <hyperlink ref="D48" r:id="rId1" location=" " display="https://www3.bcb.gov.br/CALCIDADAO/publico/exibirFormCorrecaoValores.do?method=exibirFormCorrecaoValores&amp;aba=2# "/>
    <hyperlink ref="D21:G21" r:id="rId2" location="!/home" display="Você pode atualizar o valor da Taxa Selic e acordo com o indicado no site do Banco Central."/>
    <hyperlink ref="D38:E39" r:id="rId3" display="Clique e abra sua conta"/>
    <hyperlink ref="B38:C39" r:id="rId4" display="https://hubs.ly/H0fmgpC0"/>
  </hyperlinks>
  <pageMargins left="0.7" right="0.7" top="0.75" bottom="0.75" header="0.3" footer="0.3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TesouroDireto vs. NovaPoupança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joao.sandrini</dc:creator>
  <cp:lastModifiedBy>Isabel de Luiz de Paula Rocha</cp:lastModifiedBy>
  <dcterms:created xsi:type="dcterms:W3CDTF">2015-09-21T17:04:01Z</dcterms:created>
  <dcterms:modified xsi:type="dcterms:W3CDTF">2018-11-06T12:07:04Z</dcterms:modified>
</cp:coreProperties>
</file>